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workbookProtection workbookPassword="CE16" lockStructure="1"/>
  <bookViews>
    <workbookView xWindow="-105" yWindow="-105" windowWidth="20730" windowHeight="11760"/>
  </bookViews>
  <sheets>
    <sheet name="КДКО" sheetId="1" r:id="rId1"/>
    <sheet name="Лист1" sheetId="2" r:id="rId2"/>
  </sheets>
  <definedNames>
    <definedName name="_xlnm.Print_Titles" localSheetId="0">КДКО!$7:$10</definedName>
    <definedName name="_xlnm.Print_Area" localSheetId="0">КДКО!$A$1:$I$38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C27" i="1" l="1"/>
  <c r="C26" i="1"/>
  <c r="C25" i="1"/>
  <c r="C24" i="1"/>
  <c r="C23" i="1"/>
  <c r="C22" i="1"/>
  <c r="C17" i="1"/>
  <c r="C16" i="1"/>
  <c r="C15" i="1"/>
  <c r="C14" i="1"/>
  <c r="C13" i="1"/>
  <c r="C12" i="1"/>
  <c r="J15" i="1"/>
  <c r="K15" i="1" s="1"/>
  <c r="J16" i="1"/>
  <c r="K16" i="1" s="1"/>
  <c r="J14" i="1"/>
  <c r="K14" i="1" s="1"/>
  <c r="J17" i="1"/>
  <c r="K17" i="1" s="1"/>
  <c r="D31" i="1"/>
  <c r="E31" i="1"/>
  <c r="F31" i="1"/>
  <c r="G31" i="1"/>
  <c r="H31" i="1"/>
  <c r="I31" i="1"/>
  <c r="D20" i="1"/>
  <c r="E20" i="1"/>
  <c r="F20" i="1"/>
  <c r="G20" i="1"/>
  <c r="H20" i="1"/>
  <c r="I20" i="1"/>
  <c r="D19" i="1"/>
  <c r="E19" i="1"/>
  <c r="F19" i="1"/>
  <c r="G19" i="1"/>
  <c r="H19" i="1"/>
  <c r="I19" i="1"/>
  <c r="J13" i="1"/>
  <c r="K13" i="1" s="1"/>
  <c r="I33" i="1"/>
  <c r="I32" i="1"/>
  <c r="I30" i="1"/>
  <c r="I29" i="1"/>
  <c r="I28" i="1"/>
  <c r="I18" i="1"/>
  <c r="J5" i="1"/>
  <c r="K5" i="1" s="1"/>
  <c r="G18" i="1"/>
  <c r="H18" i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2" i="1"/>
  <c r="E32" i="1"/>
  <c r="F32" i="1"/>
  <c r="G32" i="1"/>
  <c r="H32" i="1"/>
  <c r="D33" i="1"/>
  <c r="E33" i="1"/>
  <c r="F33" i="1"/>
  <c r="G33" i="1"/>
  <c r="H33" i="1"/>
  <c r="J35" i="1"/>
  <c r="K35" i="1" s="1"/>
  <c r="J12" i="1"/>
  <c r="K12" i="1" s="1"/>
  <c r="E18" i="1"/>
  <c r="D18" i="1"/>
  <c r="F18" i="1"/>
  <c r="J38" i="1" l="1"/>
  <c r="C19" i="1"/>
  <c r="C18" i="1"/>
  <c r="C20" i="1"/>
  <c r="C31" i="1"/>
  <c r="C28" i="1"/>
  <c r="C32" i="1"/>
  <c r="C29" i="1"/>
  <c r="C30" i="1"/>
  <c r="C33" i="1"/>
  <c r="A39" i="1" l="1"/>
  <c r="A41" i="1"/>
</calcChain>
</file>

<file path=xl/sharedStrings.xml><?xml version="1.0" encoding="utf-8"?>
<sst xmlns="http://schemas.openxmlformats.org/spreadsheetml/2006/main" count="60" uniqueCount="60">
  <si>
    <t>ФИО</t>
  </si>
  <si>
    <t>16</t>
  </si>
  <si>
    <t>15</t>
  </si>
  <si>
    <t>14</t>
  </si>
  <si>
    <t>● численность работников в них</t>
  </si>
  <si>
    <t>13</t>
  </si>
  <si>
    <t>РАЗДЕЛ II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</si>
  <si>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</si>
  <si>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</si>
  <si>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</si>
  <si>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</si>
  <si>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</si>
  <si>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</si>
  <si>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</si>
  <si>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</si>
  <si>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</si>
  <si>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</si>
  <si>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</si>
  <si>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</si>
  <si>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РАЗДЕЛ I</t>
  </si>
  <si>
    <t>Всего</t>
  </si>
  <si>
    <t>№ строки</t>
  </si>
  <si>
    <t xml:space="preserve">● в том числе  на которых распространяется действие коллективных договоров                  </t>
  </si>
  <si>
    <t>● в том числе на которых распространяется действие коллективных договоров</t>
  </si>
  <si>
    <t>в т.ч. организации профессионального образования педагогического профиля</t>
  </si>
  <si>
    <t>Общеобразовательные организации</t>
  </si>
  <si>
    <t>Дошкольные образовательные организации</t>
  </si>
  <si>
    <t>Организации дополнительного образования детей</t>
  </si>
  <si>
    <t xml:space="preserve">Организации категории "другие" </t>
  </si>
  <si>
    <t xml:space="preserve">Охват образовательных организаций и организаций категории "другие" профсоюзными организациями </t>
  </si>
  <si>
    <t>Удельный вес заключенных коллективных договоров</t>
  </si>
  <si>
    <t xml:space="preserve">Удельный вес работников отрасли, на которых распространяется действие коллективных договоров </t>
  </si>
  <si>
    <t xml:space="preserve">Удельный вес членов Профсоюза, на которых распространяется действие коллективных договоров </t>
  </si>
  <si>
    <t xml:space="preserve">Охват профсоюзным членством работников отрасли </t>
  </si>
  <si>
    <r>
      <t xml:space="preserve">Удельный вес первичных профсоюзных организаций, на которых </t>
    </r>
    <r>
      <rPr>
        <b/>
        <sz val="10"/>
        <rFont val="Times New Roman"/>
        <family val="1"/>
        <charset val="204"/>
      </rPr>
      <t>распространяется</t>
    </r>
    <r>
      <rPr>
        <sz val="10"/>
        <rFont val="Times New Roman"/>
        <family val="1"/>
        <charset val="204"/>
      </rPr>
      <t xml:space="preserve"> действие коллективных договоров</t>
    </r>
  </si>
  <si>
    <r>
      <t xml:space="preserve">Удельный вес первичных профсоюзных организаций, на которых </t>
    </r>
    <r>
      <rPr>
        <b/>
        <sz val="10"/>
        <rFont val="Times New Roman"/>
        <family val="1"/>
        <charset val="204"/>
      </rPr>
      <t xml:space="preserve">не распространяется </t>
    </r>
    <r>
      <rPr>
        <sz val="10"/>
        <rFont val="Times New Roman"/>
        <family val="1"/>
        <charset val="204"/>
      </rPr>
      <t>действие коллективных договоров</t>
    </r>
  </si>
  <si>
    <r>
      <t xml:space="preserve">Количество первичных профсоюзных организаций, где  </t>
    </r>
    <r>
      <rPr>
        <b/>
        <sz val="10"/>
        <rFont val="Times New Roman"/>
        <family val="1"/>
        <charset val="204"/>
      </rPr>
      <t>заключен</t>
    </r>
    <r>
      <rPr>
        <sz val="10"/>
        <rFont val="Times New Roman"/>
        <family val="1"/>
        <charset val="204"/>
      </rPr>
      <t xml:space="preserve"> коллективный договор, либо </t>
    </r>
    <r>
      <rPr>
        <b/>
        <sz val="10"/>
        <rFont val="Times New Roman"/>
        <family val="1"/>
        <charset val="204"/>
      </rPr>
      <t>распространяется действие иных</t>
    </r>
    <r>
      <rPr>
        <sz val="10"/>
        <rFont val="Times New Roman"/>
        <family val="1"/>
        <charset val="204"/>
      </rPr>
      <t xml:space="preserve"> коллективных договоров, всего (ед.)</t>
    </r>
  </si>
  <si>
    <r>
      <t xml:space="preserve">Количество первичных профсоюзных организаций, где </t>
    </r>
    <r>
      <rPr>
        <b/>
        <sz val="10"/>
        <rFont val="Times New Roman"/>
        <family val="1"/>
        <charset val="204"/>
      </rPr>
      <t>не заключен</t>
    </r>
    <r>
      <rPr>
        <sz val="10"/>
        <rFont val="Times New Roman"/>
        <family val="1"/>
        <charset val="204"/>
      </rPr>
      <t xml:space="preserve"> коллективный договор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не распространяется действие иных</t>
    </r>
    <r>
      <rPr>
        <sz val="10"/>
        <rFont val="Times New Roman"/>
        <family val="1"/>
        <charset val="204"/>
      </rPr>
      <t xml:space="preserve"> коллективных договоров), всего (ед.)</t>
    </r>
  </si>
  <si>
    <t>Количество действующих коллективных договоров, всего (ед.)</t>
  </si>
  <si>
    <t>08.1</t>
  </si>
  <si>
    <t>Численность работников образовательных организаций и организаций категории "другие", в которых действуют профсоюзные организации</t>
  </si>
  <si>
    <t>10.1</t>
  </si>
  <si>
    <t>Удельный вес работников образовательных организаций и организаций категории "другие", в которых действуют профсоюзные организации и на которых распространяется действие коллективных договоров</t>
  </si>
  <si>
    <t>Охват профсоюзным членством работников образовательных организаций и организаций категории "другие", в которых действуют профсоюзные организации</t>
  </si>
  <si>
    <t>09.1</t>
  </si>
  <si>
    <t>всего</t>
  </si>
  <si>
    <t>Профессиональные образовательные организации (СПО)</t>
  </si>
  <si>
    <t>Численность членов Профсоюза - работающих</t>
  </si>
  <si>
    <t>Наименование территориальной организации Профсоюза</t>
  </si>
  <si>
    <t>Количество первичных профсоюзных организаций, входящих в реестр территориальной орагнизации Профсоюза, всего (ед.)</t>
  </si>
  <si>
    <t>Председатель территориальной организации Профсоюза</t>
  </si>
  <si>
    <r>
      <t xml:space="preserve">Численность работников образовательных организаций и организаций категории "другие", в которых  действуют организации профсоюза и </t>
    </r>
    <r>
      <rPr>
        <b/>
        <sz val="10"/>
        <rFont val="Times New Roman"/>
        <family val="1"/>
        <charset val="204"/>
      </rPr>
      <t xml:space="preserve">не заключен </t>
    </r>
    <r>
      <rPr>
        <sz val="10"/>
        <rFont val="Times New Roman"/>
        <family val="1"/>
        <charset val="204"/>
      </rPr>
      <t>коллективный договор (не распространяется действие иных коллективных договоров)</t>
    </r>
  </si>
  <si>
    <r>
      <t xml:space="preserve">в том числе численность членов профсоюза образовательных  организаций и организаций категории "другие",  в которых </t>
    </r>
    <r>
      <rPr>
        <b/>
        <sz val="10"/>
        <rFont val="Times New Roman"/>
        <family val="1"/>
        <charset val="204"/>
      </rPr>
      <t>не заключен</t>
    </r>
    <r>
      <rPr>
        <sz val="10"/>
        <rFont val="Times New Roman"/>
        <family val="1"/>
        <charset val="204"/>
      </rPr>
      <t xml:space="preserve"> коллективный договор (не распространяется действие иных коллективных договоров</t>
    </r>
  </si>
  <si>
    <t>03.1.</t>
  </si>
  <si>
    <t>03.2.</t>
  </si>
  <si>
    <r>
      <rPr>
        <b/>
        <sz val="12"/>
        <rFont val="Times New Roman"/>
        <family val="1"/>
        <charset val="204"/>
      </rPr>
      <t xml:space="preserve">ФОРМА КДКО-1.0. 
</t>
    </r>
    <r>
      <rPr>
        <i/>
        <sz val="12"/>
        <rFont val="Times New Roman"/>
        <family val="1"/>
        <charset val="204"/>
      </rPr>
      <t>предоставляется в вышестоящую организацию Профсоюза</t>
    </r>
  </si>
  <si>
    <r>
      <t xml:space="preserve">Отчет 
об итогах коллективно-договорной кампании за 2024 год
</t>
    </r>
    <r>
      <rPr>
        <i/>
        <sz val="14"/>
        <rFont val="Times New Roman"/>
        <family val="1"/>
        <charset val="204"/>
      </rPr>
      <t>(по состоянию на 31 декабря 2024 года)</t>
    </r>
  </si>
  <si>
    <t xml:space="preserve">Общее количество государственных и муниципальных образовательных организаций и организаций категории "другие" на территории  муниципального образования, (ед.) </t>
  </si>
  <si>
    <t xml:space="preserve">Территориальной организации Профессионального союза работников народного образования и науки Российской Федерации г. Рубцовска и Рубцовского района
</t>
  </si>
  <si>
    <t>Попова Ирина Борисовна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</si>
</sst>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indexed="10"/>
      <name val="Arial Cyr"/>
      <charset val="204"/>
    </font>
    <font>
      <sz val="9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left" vertical="center" wrapText="1" indent="3"/>
    </xf>
    <xf numFmtId="0" fontId="18" fillId="0" borderId="2" xfId="0" applyFont="1" applyBorder="1" applyAlignment="1">
      <alignment horizontal="center" vertical="center"/>
    </xf>
    <xf numFmtId="14" fontId="16" fillId="0" borderId="3" xfId="0" applyNumberFormat="1" applyFont="1" applyBorder="1" applyAlignment="1" applyProtection="1">
      <alignment horizontal="center" vertical="center"/>
      <protection locked="0"/>
    </xf>
    <xf numFmtId="49" fontId="16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/>
    </xf>
    <xf numFmtId="0" fontId="2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A31" zoomScale="90" zoomScaleNormal="90" workbookViewId="0">
      <selection activeCell="I37" sqref="I37"/>
    </sheetView>
  </sheetViews>
  <sheetFormatPr defaultColWidth="9.28515625" defaultRowHeight="15" x14ac:dyDescent="0.25"/>
  <cols>
    <col min="1" max="1" width="42.7109375" style="3" customWidth="1"/>
    <col min="2" max="2" width="5.5703125" style="2" customWidth="1"/>
    <col min="3" max="3" width="9.140625" style="2" customWidth="1"/>
    <col min="4" max="4" width="8.28515625" style="2" customWidth="1"/>
    <col min="5" max="5" width="12.140625" style="2" customWidth="1"/>
    <col min="6" max="9" width="11.5703125" style="2" customWidth="1"/>
    <col min="10" max="10" width="12.42578125" style="1" hidden="1" customWidth="1"/>
    <col min="11" max="11" width="13.7109375" style="20" customWidth="1"/>
  </cols>
  <sheetData>
    <row r="1" spans="1:13" ht="49.9" customHeight="1" x14ac:dyDescent="0.25">
      <c r="A1" s="34" t="s">
        <v>55</v>
      </c>
      <c r="B1" s="35"/>
      <c r="C1" s="35"/>
      <c r="D1" s="35"/>
      <c r="E1" s="35"/>
      <c r="F1" s="35"/>
      <c r="G1" s="35"/>
      <c r="H1" s="35"/>
      <c r="I1" s="35"/>
      <c r="J1" s="19"/>
      <c r="K1" s="21"/>
      <c r="L1" s="18"/>
      <c r="M1" s="2"/>
    </row>
    <row r="2" spans="1:13" ht="60" customHeight="1" x14ac:dyDescent="0.25">
      <c r="A2" s="36" t="s">
        <v>56</v>
      </c>
      <c r="B2" s="36"/>
      <c r="C2" s="36"/>
      <c r="D2" s="36"/>
      <c r="E2" s="36"/>
      <c r="F2" s="36"/>
      <c r="G2" s="36"/>
      <c r="H2" s="36"/>
      <c r="I2" s="36"/>
      <c r="J2" s="19"/>
      <c r="K2" s="21"/>
      <c r="L2" s="18"/>
      <c r="M2" s="2"/>
    </row>
    <row r="3" spans="1:13" ht="15.75" x14ac:dyDescent="0.25">
      <c r="A3" s="19"/>
      <c r="B3" s="19"/>
      <c r="C3" s="19"/>
      <c r="D3" s="16"/>
      <c r="E3" s="16"/>
      <c r="F3" s="16"/>
      <c r="G3" s="16"/>
      <c r="H3" s="23"/>
      <c r="I3" s="23"/>
      <c r="J3" s="19"/>
      <c r="K3" s="21"/>
      <c r="L3" s="18"/>
      <c r="M3" s="2"/>
    </row>
    <row r="4" spans="1:13" ht="15.75" x14ac:dyDescent="0.25">
      <c r="A4" s="31" t="s">
        <v>48</v>
      </c>
      <c r="B4" s="32" t="s">
        <v>58</v>
      </c>
      <c r="C4" s="32"/>
      <c r="D4" s="32"/>
      <c r="E4" s="32"/>
      <c r="F4" s="32"/>
      <c r="G4" s="32"/>
      <c r="H4" s="32"/>
      <c r="I4" s="32"/>
      <c r="J4" s="2"/>
      <c r="L4" s="18"/>
      <c r="M4" s="2"/>
    </row>
    <row r="5" spans="1:13" ht="16.5" customHeight="1" thickBot="1" x14ac:dyDescent="0.3">
      <c r="A5" s="31"/>
      <c r="B5" s="33"/>
      <c r="C5" s="33"/>
      <c r="D5" s="33"/>
      <c r="E5" s="33"/>
      <c r="F5" s="33"/>
      <c r="G5" s="33"/>
      <c r="H5" s="33"/>
      <c r="I5" s="33"/>
      <c r="J5" s="2">
        <f>COUNTA(B4)</f>
        <v>1</v>
      </c>
      <c r="K5" s="20" t="str">
        <f>IF(J5=1," ","ПРОВЕРЬТЕ")</f>
        <v xml:space="preserve"> </v>
      </c>
      <c r="M5" s="2"/>
    </row>
    <row r="6" spans="1:13" ht="15.75" customHeight="1" x14ac:dyDescent="0.25">
      <c r="A6" s="17"/>
      <c r="B6" s="16"/>
      <c r="C6" s="16"/>
      <c r="D6" s="16"/>
      <c r="E6" s="16"/>
      <c r="F6" s="16"/>
      <c r="G6" s="16"/>
      <c r="H6" s="16"/>
      <c r="I6" s="16"/>
      <c r="J6" s="2"/>
      <c r="M6" s="2"/>
    </row>
    <row r="7" spans="1:13" x14ac:dyDescent="0.25">
      <c r="A7" s="37"/>
      <c r="B7" s="38" t="s">
        <v>21</v>
      </c>
      <c r="C7" s="39" t="s">
        <v>20</v>
      </c>
      <c r="D7" s="40"/>
      <c r="E7" s="40"/>
      <c r="F7" s="40"/>
      <c r="G7" s="40"/>
      <c r="H7" s="40"/>
      <c r="I7" s="40"/>
    </row>
    <row r="8" spans="1:13" ht="57" customHeight="1" x14ac:dyDescent="0.25">
      <c r="A8" s="37"/>
      <c r="B8" s="38"/>
      <c r="C8" s="39"/>
      <c r="D8" s="41" t="s">
        <v>46</v>
      </c>
      <c r="E8" s="42"/>
      <c r="F8" s="43" t="s">
        <v>25</v>
      </c>
      <c r="G8" s="43" t="s">
        <v>26</v>
      </c>
      <c r="H8" s="43" t="s">
        <v>27</v>
      </c>
      <c r="I8" s="43" t="s">
        <v>28</v>
      </c>
    </row>
    <row r="9" spans="1:13" ht="96" customHeight="1" x14ac:dyDescent="0.25">
      <c r="A9" s="37"/>
      <c r="B9" s="38"/>
      <c r="C9" s="39"/>
      <c r="D9" s="25" t="s">
        <v>45</v>
      </c>
      <c r="E9" s="25" t="s">
        <v>24</v>
      </c>
      <c r="F9" s="44"/>
      <c r="G9" s="44"/>
      <c r="H9" s="44"/>
      <c r="I9" s="44"/>
    </row>
    <row r="10" spans="1:13" x14ac:dyDescent="0.25">
      <c r="A10" s="22">
        <v>1</v>
      </c>
      <c r="B10" s="13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4"/>
    </row>
    <row r="11" spans="1:13" ht="30" customHeight="1" x14ac:dyDescent="0.25">
      <c r="A11" s="46" t="s">
        <v>19</v>
      </c>
      <c r="B11" s="46"/>
      <c r="C11" s="46"/>
      <c r="D11" s="46"/>
      <c r="E11" s="46"/>
      <c r="F11" s="46"/>
      <c r="G11" s="46"/>
      <c r="H11" s="46"/>
      <c r="I11" s="46"/>
      <c r="J11" s="4"/>
    </row>
    <row r="12" spans="1:13" ht="59.45" customHeight="1" x14ac:dyDescent="0.25">
      <c r="A12" s="24" t="s">
        <v>49</v>
      </c>
      <c r="B12" s="13" t="s">
        <v>18</v>
      </c>
      <c r="C12" s="14">
        <f t="shared" ref="C12:C17" si="0">D12+F12+G12+H12+I12</f>
        <v>74</v>
      </c>
      <c r="D12" s="15">
        <v>0</v>
      </c>
      <c r="E12" s="15">
        <v>0</v>
      </c>
      <c r="F12" s="15">
        <v>31</v>
      </c>
      <c r="G12" s="15">
        <v>29</v>
      </c>
      <c r="H12" s="15">
        <v>3</v>
      </c>
      <c r="I12" s="15">
        <v>11</v>
      </c>
      <c r="J12" s="4">
        <f t="shared" ref="J12:J17" si="1">COUNTA(D12:I12)</f>
        <v>6</v>
      </c>
      <c r="K12" s="20" t="str">
        <f t="shared" ref="K12:K17" si="2">IF(J12=6," ","ПРОВЕРЬТЕ")</f>
        <v xml:space="preserve"> </v>
      </c>
    </row>
    <row r="13" spans="1:13" ht="51" customHeight="1" x14ac:dyDescent="0.25">
      <c r="A13" s="24" t="s">
        <v>36</v>
      </c>
      <c r="B13" s="13" t="s">
        <v>17</v>
      </c>
      <c r="C13" s="14">
        <f t="shared" si="0"/>
        <v>71</v>
      </c>
      <c r="D13" s="15">
        <v>0</v>
      </c>
      <c r="E13" s="15">
        <v>0</v>
      </c>
      <c r="F13" s="15">
        <v>30</v>
      </c>
      <c r="G13" s="15">
        <v>28</v>
      </c>
      <c r="H13" s="15">
        <v>3</v>
      </c>
      <c r="I13" s="15">
        <v>10</v>
      </c>
      <c r="J13" s="4">
        <f t="shared" si="1"/>
        <v>6</v>
      </c>
      <c r="K13" s="20" t="str">
        <f t="shared" si="2"/>
        <v xml:space="preserve"> </v>
      </c>
    </row>
    <row r="14" spans="1:13" ht="51.75" customHeight="1" x14ac:dyDescent="0.25">
      <c r="A14" s="24" t="s">
        <v>37</v>
      </c>
      <c r="B14" s="13" t="s">
        <v>16</v>
      </c>
      <c r="C14" s="14">
        <f t="shared" si="0"/>
        <v>3</v>
      </c>
      <c r="D14" s="15">
        <v>0</v>
      </c>
      <c r="E14" s="15">
        <v>0</v>
      </c>
      <c r="F14" s="15">
        <v>1</v>
      </c>
      <c r="G14" s="15">
        <v>1</v>
      </c>
      <c r="H14" s="15">
        <v>0</v>
      </c>
      <c r="I14" s="15">
        <v>1</v>
      </c>
      <c r="J14" s="4">
        <f t="shared" si="1"/>
        <v>6</v>
      </c>
      <c r="K14" s="20" t="str">
        <f t="shared" si="2"/>
        <v xml:space="preserve"> </v>
      </c>
    </row>
    <row r="15" spans="1:13" ht="76.5" x14ac:dyDescent="0.25">
      <c r="A15" s="24" t="s">
        <v>51</v>
      </c>
      <c r="B15" s="13" t="s">
        <v>53</v>
      </c>
      <c r="C15" s="14">
        <f t="shared" si="0"/>
        <v>102</v>
      </c>
      <c r="D15" s="15">
        <v>0</v>
      </c>
      <c r="E15" s="15">
        <v>0</v>
      </c>
      <c r="F15" s="15">
        <v>33</v>
      </c>
      <c r="G15" s="15">
        <v>66</v>
      </c>
      <c r="H15" s="15">
        <v>0</v>
      </c>
      <c r="I15" s="15">
        <v>3</v>
      </c>
      <c r="J15" s="4">
        <f t="shared" si="1"/>
        <v>6</v>
      </c>
      <c r="K15" s="20" t="str">
        <f t="shared" si="2"/>
        <v xml:space="preserve"> </v>
      </c>
    </row>
    <row r="16" spans="1:13" ht="63.75" x14ac:dyDescent="0.25">
      <c r="A16" s="30" t="s">
        <v>52</v>
      </c>
      <c r="B16" s="13" t="s">
        <v>54</v>
      </c>
      <c r="C16" s="14">
        <f t="shared" si="0"/>
        <v>85</v>
      </c>
      <c r="D16" s="15">
        <v>0</v>
      </c>
      <c r="E16" s="15">
        <v>0</v>
      </c>
      <c r="F16" s="15">
        <v>16</v>
      </c>
      <c r="G16" s="15">
        <v>66</v>
      </c>
      <c r="H16" s="15">
        <v>0</v>
      </c>
      <c r="I16" s="15">
        <v>3</v>
      </c>
      <c r="J16" s="4">
        <f t="shared" si="1"/>
        <v>6</v>
      </c>
      <c r="K16" s="20" t="str">
        <f t="shared" si="2"/>
        <v xml:space="preserve"> </v>
      </c>
    </row>
    <row r="17" spans="1:11" ht="24.75" customHeight="1" x14ac:dyDescent="0.25">
      <c r="A17" s="24" t="s">
        <v>38</v>
      </c>
      <c r="B17" s="13" t="s">
        <v>15</v>
      </c>
      <c r="C17" s="14">
        <f t="shared" si="0"/>
        <v>71</v>
      </c>
      <c r="D17" s="15">
        <v>0</v>
      </c>
      <c r="E17" s="15">
        <v>0</v>
      </c>
      <c r="F17" s="15">
        <v>30</v>
      </c>
      <c r="G17" s="15">
        <v>28</v>
      </c>
      <c r="H17" s="15">
        <v>3</v>
      </c>
      <c r="I17" s="15">
        <v>10</v>
      </c>
      <c r="J17" s="4">
        <f t="shared" si="1"/>
        <v>6</v>
      </c>
      <c r="K17" s="20" t="str">
        <f t="shared" si="2"/>
        <v xml:space="preserve"> </v>
      </c>
    </row>
    <row r="18" spans="1:11" ht="27" customHeight="1" x14ac:dyDescent="0.25">
      <c r="A18" s="24" t="s">
        <v>30</v>
      </c>
      <c r="B18" s="13" t="s">
        <v>14</v>
      </c>
      <c r="C18" s="12">
        <f>C17/C12</f>
        <v>0.95945945945945943</v>
      </c>
      <c r="D18" s="12" t="e">
        <f t="shared" ref="D18:I18" si="3">D17/D12</f>
        <v>#DIV/0!</v>
      </c>
      <c r="E18" s="12" t="e">
        <f t="shared" si="3"/>
        <v>#DIV/0!</v>
      </c>
      <c r="F18" s="12">
        <f t="shared" si="3"/>
        <v>0.967741935483871</v>
      </c>
      <c r="G18" s="12">
        <f t="shared" si="3"/>
        <v>0.96551724137931039</v>
      </c>
      <c r="H18" s="12">
        <f t="shared" si="3"/>
        <v>1</v>
      </c>
      <c r="I18" s="12">
        <f t="shared" si="3"/>
        <v>0.90909090909090906</v>
      </c>
      <c r="J18" s="4"/>
    </row>
    <row r="19" spans="1:11" ht="39.75" customHeight="1" x14ac:dyDescent="0.25">
      <c r="A19" s="24" t="s">
        <v>34</v>
      </c>
      <c r="B19" s="13" t="s">
        <v>13</v>
      </c>
      <c r="C19" s="12">
        <f t="shared" ref="C19:I19" si="4">C13/C12</f>
        <v>0.95945945945945943</v>
      </c>
      <c r="D19" s="12" t="e">
        <f t="shared" si="4"/>
        <v>#DIV/0!</v>
      </c>
      <c r="E19" s="12" t="e">
        <f t="shared" si="4"/>
        <v>#DIV/0!</v>
      </c>
      <c r="F19" s="12">
        <f t="shared" si="4"/>
        <v>0.967741935483871</v>
      </c>
      <c r="G19" s="12">
        <f t="shared" si="4"/>
        <v>0.96551724137931039</v>
      </c>
      <c r="H19" s="12">
        <f t="shared" si="4"/>
        <v>1</v>
      </c>
      <c r="I19" s="12">
        <f t="shared" si="4"/>
        <v>0.90909090909090906</v>
      </c>
      <c r="J19" s="4"/>
    </row>
    <row r="20" spans="1:11" ht="39.75" customHeight="1" x14ac:dyDescent="0.25">
      <c r="A20" s="24" t="s">
        <v>35</v>
      </c>
      <c r="B20" s="13" t="s">
        <v>12</v>
      </c>
      <c r="C20" s="12">
        <f t="shared" ref="C20:I20" si="5">C14/C12</f>
        <v>4.0540540540540543E-2</v>
      </c>
      <c r="D20" s="12" t="e">
        <f t="shared" si="5"/>
        <v>#DIV/0!</v>
      </c>
      <c r="E20" s="12" t="e">
        <f t="shared" si="5"/>
        <v>#DIV/0!</v>
      </c>
      <c r="F20" s="12">
        <f t="shared" si="5"/>
        <v>3.2258064516129031E-2</v>
      </c>
      <c r="G20" s="12">
        <f t="shared" si="5"/>
        <v>3.4482758620689655E-2</v>
      </c>
      <c r="H20" s="12">
        <f t="shared" si="5"/>
        <v>0</v>
      </c>
      <c r="I20" s="12">
        <f t="shared" si="5"/>
        <v>9.0909090909090912E-2</v>
      </c>
      <c r="J20" s="4"/>
    </row>
    <row r="21" spans="1:11" ht="30" customHeight="1" x14ac:dyDescent="0.25">
      <c r="A21" s="46" t="s">
        <v>6</v>
      </c>
      <c r="B21" s="46"/>
      <c r="C21" s="46"/>
      <c r="D21" s="46"/>
      <c r="E21" s="46"/>
      <c r="F21" s="46"/>
      <c r="G21" s="46"/>
      <c r="H21" s="46"/>
      <c r="I21" s="46"/>
      <c r="J21" s="4"/>
    </row>
    <row r="22" spans="1:11" ht="53.25" customHeight="1" x14ac:dyDescent="0.25">
      <c r="A22" s="24" t="s">
        <v>57</v>
      </c>
      <c r="B22" s="13" t="s">
        <v>11</v>
      </c>
      <c r="C22" s="14">
        <f t="shared" ref="C22:C27" si="6">D22+F22+G22+H22+I22</f>
        <v>75</v>
      </c>
      <c r="D22" s="15">
        <v>0</v>
      </c>
      <c r="E22" s="15">
        <v>0</v>
      </c>
      <c r="F22" s="15">
        <v>31</v>
      </c>
      <c r="G22" s="15">
        <v>29</v>
      </c>
      <c r="H22" s="15">
        <v>4</v>
      </c>
      <c r="I22" s="15">
        <v>11</v>
      </c>
      <c r="J22" s="4">
        <f t="shared" ref="J22:J27" si="7">COUNTA(D22:I22)</f>
        <v>6</v>
      </c>
      <c r="K22" s="20" t="str">
        <f t="shared" ref="K22:K27" si="8">IF(J22=6," ","ПРОВЕРЬТЕ")</f>
        <v xml:space="preserve"> </v>
      </c>
    </row>
    <row r="23" spans="1:11" ht="16.5" customHeight="1" x14ac:dyDescent="0.25">
      <c r="A23" s="26" t="s">
        <v>4</v>
      </c>
      <c r="B23" s="13" t="s">
        <v>39</v>
      </c>
      <c r="C23" s="14">
        <f t="shared" si="6"/>
        <v>3680</v>
      </c>
      <c r="D23" s="15">
        <v>0</v>
      </c>
      <c r="E23" s="15">
        <v>0</v>
      </c>
      <c r="F23" s="15">
        <v>1667</v>
      </c>
      <c r="G23" s="15">
        <v>1461</v>
      </c>
      <c r="H23" s="15">
        <v>186</v>
      </c>
      <c r="I23" s="15">
        <v>366</v>
      </c>
      <c r="J23" s="4">
        <f t="shared" si="7"/>
        <v>6</v>
      </c>
      <c r="K23" s="20" t="str">
        <f t="shared" si="8"/>
        <v xml:space="preserve"> </v>
      </c>
    </row>
    <row r="24" spans="1:11" ht="40.5" customHeight="1" x14ac:dyDescent="0.25">
      <c r="A24" s="24" t="s">
        <v>40</v>
      </c>
      <c r="B24" s="13" t="s">
        <v>10</v>
      </c>
      <c r="C24" s="14">
        <f t="shared" si="6"/>
        <v>3640</v>
      </c>
      <c r="D24" s="15">
        <v>0</v>
      </c>
      <c r="E24" s="15">
        <v>0</v>
      </c>
      <c r="F24" s="15">
        <v>1667</v>
      </c>
      <c r="G24" s="15">
        <v>1461</v>
      </c>
      <c r="H24" s="15">
        <v>146</v>
      </c>
      <c r="I24" s="15">
        <v>366</v>
      </c>
      <c r="J24" s="4">
        <f t="shared" si="7"/>
        <v>6</v>
      </c>
      <c r="K24" s="20" t="str">
        <f t="shared" si="8"/>
        <v xml:space="preserve"> </v>
      </c>
    </row>
    <row r="25" spans="1:11" ht="28.5" customHeight="1" x14ac:dyDescent="0.25">
      <c r="A25" s="26" t="s">
        <v>22</v>
      </c>
      <c r="B25" s="13" t="s">
        <v>44</v>
      </c>
      <c r="C25" s="14">
        <f t="shared" si="6"/>
        <v>3538</v>
      </c>
      <c r="D25" s="15">
        <v>0</v>
      </c>
      <c r="E25" s="15">
        <v>0</v>
      </c>
      <c r="F25" s="15">
        <v>1634</v>
      </c>
      <c r="G25" s="15">
        <v>1395</v>
      </c>
      <c r="H25" s="15">
        <v>146</v>
      </c>
      <c r="I25" s="15">
        <v>363</v>
      </c>
      <c r="J25" s="4">
        <f t="shared" si="7"/>
        <v>6</v>
      </c>
      <c r="K25" s="20" t="str">
        <f t="shared" si="8"/>
        <v xml:space="preserve"> </v>
      </c>
    </row>
    <row r="26" spans="1:11" ht="16.5" customHeight="1" x14ac:dyDescent="0.25">
      <c r="A26" s="24" t="s">
        <v>47</v>
      </c>
      <c r="B26" s="13" t="s">
        <v>9</v>
      </c>
      <c r="C26" s="14">
        <f t="shared" si="6"/>
        <v>2440</v>
      </c>
      <c r="D26" s="15">
        <v>0</v>
      </c>
      <c r="E26" s="15">
        <v>0</v>
      </c>
      <c r="F26" s="15">
        <v>894</v>
      </c>
      <c r="G26" s="15">
        <v>1209</v>
      </c>
      <c r="H26" s="15">
        <v>60</v>
      </c>
      <c r="I26" s="15">
        <v>277</v>
      </c>
      <c r="J26" s="4">
        <f t="shared" si="7"/>
        <v>6</v>
      </c>
      <c r="K26" s="20" t="str">
        <f t="shared" si="8"/>
        <v xml:space="preserve"> </v>
      </c>
    </row>
    <row r="27" spans="1:11" ht="28.5" customHeight="1" x14ac:dyDescent="0.25">
      <c r="A27" s="26" t="s">
        <v>23</v>
      </c>
      <c r="B27" s="13" t="s">
        <v>41</v>
      </c>
      <c r="C27" s="14">
        <f t="shared" si="6"/>
        <v>2355</v>
      </c>
      <c r="D27" s="15">
        <v>0</v>
      </c>
      <c r="E27" s="15">
        <v>0</v>
      </c>
      <c r="F27" s="15">
        <v>878</v>
      </c>
      <c r="G27" s="15">
        <v>1143</v>
      </c>
      <c r="H27" s="15">
        <v>60</v>
      </c>
      <c r="I27" s="15">
        <v>274</v>
      </c>
      <c r="J27" s="4">
        <f t="shared" si="7"/>
        <v>6</v>
      </c>
      <c r="K27" s="20" t="str">
        <f t="shared" si="8"/>
        <v xml:space="preserve"> </v>
      </c>
    </row>
    <row r="28" spans="1:11" ht="39" customHeight="1" x14ac:dyDescent="0.25">
      <c r="A28" s="24" t="s">
        <v>31</v>
      </c>
      <c r="B28" s="13" t="s">
        <v>8</v>
      </c>
      <c r="C28" s="12">
        <f t="shared" ref="C28:I28" si="9">C25/C23</f>
        <v>0.96141304347826084</v>
      </c>
      <c r="D28" s="12" t="e">
        <f t="shared" si="9"/>
        <v>#DIV/0!</v>
      </c>
      <c r="E28" s="12" t="e">
        <f t="shared" si="9"/>
        <v>#DIV/0!</v>
      </c>
      <c r="F28" s="12">
        <f t="shared" si="9"/>
        <v>0.98020395920815839</v>
      </c>
      <c r="G28" s="12">
        <f t="shared" si="9"/>
        <v>0.95482546201232033</v>
      </c>
      <c r="H28" s="12">
        <f t="shared" si="9"/>
        <v>0.78494623655913975</v>
      </c>
      <c r="I28" s="12">
        <f t="shared" si="9"/>
        <v>0.99180327868852458</v>
      </c>
      <c r="J28" s="4"/>
    </row>
    <row r="29" spans="1:11" ht="68.25" customHeight="1" x14ac:dyDescent="0.25">
      <c r="A29" s="24" t="s">
        <v>42</v>
      </c>
      <c r="B29" s="13" t="s">
        <v>7</v>
      </c>
      <c r="C29" s="12">
        <f t="shared" ref="C29:I29" si="10">C25/C24</f>
        <v>0.97197802197802197</v>
      </c>
      <c r="D29" s="12" t="e">
        <f t="shared" si="10"/>
        <v>#DIV/0!</v>
      </c>
      <c r="E29" s="12" t="e">
        <f t="shared" si="10"/>
        <v>#DIV/0!</v>
      </c>
      <c r="F29" s="12">
        <f t="shared" si="10"/>
        <v>0.98020395920815839</v>
      </c>
      <c r="G29" s="12">
        <f t="shared" si="10"/>
        <v>0.95482546201232033</v>
      </c>
      <c r="H29" s="12">
        <f t="shared" si="10"/>
        <v>1</v>
      </c>
      <c r="I29" s="12">
        <f t="shared" si="10"/>
        <v>0.99180327868852458</v>
      </c>
      <c r="J29" s="4"/>
    </row>
    <row r="30" spans="1:11" ht="42" customHeight="1" x14ac:dyDescent="0.25">
      <c r="A30" s="24" t="s">
        <v>32</v>
      </c>
      <c r="B30" s="13" t="s">
        <v>5</v>
      </c>
      <c r="C30" s="12">
        <f t="shared" ref="C30:I30" si="11">C27/C26</f>
        <v>0.9651639344262295</v>
      </c>
      <c r="D30" s="12" t="e">
        <f t="shared" si="11"/>
        <v>#DIV/0!</v>
      </c>
      <c r="E30" s="12" t="e">
        <f t="shared" si="11"/>
        <v>#DIV/0!</v>
      </c>
      <c r="F30" s="12">
        <f t="shared" si="11"/>
        <v>0.98210290827740487</v>
      </c>
      <c r="G30" s="12">
        <f t="shared" si="11"/>
        <v>0.94540942928039706</v>
      </c>
      <c r="H30" s="12">
        <f t="shared" si="11"/>
        <v>1</v>
      </c>
      <c r="I30" s="12">
        <f t="shared" si="11"/>
        <v>0.98916967509025266</v>
      </c>
      <c r="J30" s="4"/>
    </row>
    <row r="31" spans="1:11" ht="44.25" customHeight="1" x14ac:dyDescent="0.25">
      <c r="A31" s="24" t="s">
        <v>29</v>
      </c>
      <c r="B31" s="13" t="s">
        <v>3</v>
      </c>
      <c r="C31" s="12">
        <f t="shared" ref="C31:I31" si="12">C12/C22</f>
        <v>0.98666666666666669</v>
      </c>
      <c r="D31" s="12" t="e">
        <f t="shared" si="12"/>
        <v>#DIV/0!</v>
      </c>
      <c r="E31" s="12" t="e">
        <f t="shared" si="12"/>
        <v>#DIV/0!</v>
      </c>
      <c r="F31" s="12">
        <f t="shared" si="12"/>
        <v>1</v>
      </c>
      <c r="G31" s="12">
        <f t="shared" si="12"/>
        <v>1</v>
      </c>
      <c r="H31" s="12">
        <f t="shared" si="12"/>
        <v>0.75</v>
      </c>
      <c r="I31" s="12">
        <f t="shared" si="12"/>
        <v>1</v>
      </c>
      <c r="J31" s="4"/>
    </row>
    <row r="32" spans="1:11" ht="30" customHeight="1" x14ac:dyDescent="0.25">
      <c r="A32" s="24" t="s">
        <v>33</v>
      </c>
      <c r="B32" s="13" t="s">
        <v>2</v>
      </c>
      <c r="C32" s="12">
        <f t="shared" ref="C32:I32" si="13">C26/C23</f>
        <v>0.66304347826086951</v>
      </c>
      <c r="D32" s="12" t="e">
        <f t="shared" si="13"/>
        <v>#DIV/0!</v>
      </c>
      <c r="E32" s="12" t="e">
        <f t="shared" si="13"/>
        <v>#DIV/0!</v>
      </c>
      <c r="F32" s="12">
        <f t="shared" si="13"/>
        <v>0.53629274145170969</v>
      </c>
      <c r="G32" s="12">
        <f t="shared" si="13"/>
        <v>0.82751540041067762</v>
      </c>
      <c r="H32" s="12">
        <f t="shared" si="13"/>
        <v>0.32258064516129031</v>
      </c>
      <c r="I32" s="12">
        <f t="shared" si="13"/>
        <v>0.75683060109289613</v>
      </c>
      <c r="J32" s="4"/>
    </row>
    <row r="33" spans="1:16" ht="54.75" customHeight="1" x14ac:dyDescent="0.25">
      <c r="A33" s="24" t="s">
        <v>43</v>
      </c>
      <c r="B33" s="13" t="s">
        <v>1</v>
      </c>
      <c r="C33" s="12">
        <f t="shared" ref="C33:I33" si="14">C26/C24</f>
        <v>0.67032967032967028</v>
      </c>
      <c r="D33" s="12" t="e">
        <f t="shared" si="14"/>
        <v>#DIV/0!</v>
      </c>
      <c r="E33" s="12" t="e">
        <f t="shared" si="14"/>
        <v>#DIV/0!</v>
      </c>
      <c r="F33" s="12">
        <f t="shared" si="14"/>
        <v>0.53629274145170969</v>
      </c>
      <c r="G33" s="12">
        <f t="shared" si="14"/>
        <v>0.82751540041067762</v>
      </c>
      <c r="H33" s="12">
        <f t="shared" si="14"/>
        <v>0.41095890410958902</v>
      </c>
      <c r="I33" s="12">
        <f t="shared" si="14"/>
        <v>0.75683060109289613</v>
      </c>
      <c r="J33" s="4"/>
    </row>
    <row r="34" spans="1:16" ht="15" customHeight="1" x14ac:dyDescent="0.25">
      <c r="A34" s="47"/>
      <c r="B34" s="47"/>
      <c r="C34" s="11"/>
      <c r="D34" s="5"/>
      <c r="E34" s="5"/>
      <c r="F34" s="5"/>
      <c r="G34" s="5"/>
    </row>
    <row r="35" spans="1:16" x14ac:dyDescent="0.25">
      <c r="A35" s="50" t="s">
        <v>50</v>
      </c>
      <c r="C35" s="48" t="s">
        <v>59</v>
      </c>
      <c r="D35" s="48"/>
      <c r="E35" s="48"/>
      <c r="F35" s="48"/>
      <c r="G35" s="48"/>
      <c r="H35" s="48"/>
      <c r="I35" s="48"/>
      <c r="J35" s="10">
        <f>COUNTA(C35)</f>
        <v>1</v>
      </c>
      <c r="K35" s="20" t="str">
        <f>IF(J35=1," ","ПРОВЕРЬТЕ")</f>
        <v xml:space="preserve"> </v>
      </c>
    </row>
    <row r="36" spans="1:16" x14ac:dyDescent="0.25">
      <c r="A36" s="50"/>
      <c r="B36" s="7"/>
      <c r="C36" s="6"/>
      <c r="D36" s="5"/>
      <c r="E36" s="5"/>
      <c r="F36" s="5"/>
      <c r="G36" s="5"/>
      <c r="H36" s="27" t="s">
        <v>0</v>
      </c>
      <c r="J36" s="4"/>
    </row>
    <row r="37" spans="1:16" x14ac:dyDescent="0.25">
      <c r="B37" s="7"/>
      <c r="C37" s="6"/>
      <c r="D37" s="5"/>
      <c r="E37" s="5"/>
      <c r="F37" s="5"/>
      <c r="G37" s="5"/>
      <c r="H37" s="9"/>
      <c r="I37" s="28"/>
      <c r="J37" s="10">
        <f>COUNTA(I37)</f>
        <v>0</v>
      </c>
      <c r="K37" s="20" t="str">
        <f>IF(J37=1," ","ПРОВЕРЬТЕ")</f>
        <v>ПРОВЕРЬТЕ</v>
      </c>
      <c r="O37" s="8"/>
      <c r="P37" s="8"/>
    </row>
    <row r="38" spans="1:16" x14ac:dyDescent="0.25">
      <c r="B38" s="7"/>
      <c r="C38" s="6"/>
      <c r="D38" s="5"/>
      <c r="E38" s="5"/>
      <c r="F38" s="5"/>
      <c r="G38" s="5"/>
      <c r="H38" s="9"/>
      <c r="I38" s="29"/>
      <c r="J38" s="4">
        <f>J5+J12+J13+J14+J15+J16+J17+J22+J23+J24+J25+J26+J27+J35+J37</f>
        <v>74</v>
      </c>
      <c r="O38" s="8"/>
      <c r="P38" s="8"/>
    </row>
    <row r="39" spans="1:16" ht="15" customHeight="1" x14ac:dyDescent="0.25">
      <c r="A39" s="49" t="str">
        <f>IF(J38=75,"Спасибо, Вы заполнили все необходимые ячейки, отчет принимается к рассмотрению содержания по существу","   ")</f>
        <v xml:space="preserve">   </v>
      </c>
      <c r="B39" s="49"/>
      <c r="C39" s="49"/>
      <c r="D39" s="49"/>
      <c r="E39" s="49"/>
      <c r="F39" s="49"/>
      <c r="G39" s="49"/>
      <c r="H39" s="49"/>
      <c r="I39" s="49"/>
      <c r="J39" s="4"/>
    </row>
    <row r="40" spans="1:16" ht="13.5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</row>
    <row r="41" spans="1:16" x14ac:dyDescent="0.25">
      <c r="A41" s="45" t="str">
        <f>IF(J38&lt;75,"Не заполнены ВСЕ обязательные для заполнения ячейки . Красного слова ПРОВЕРЬТЕ быть не должно! Отчет НЕ МОЖЕТ БЫТЬ ПРИНЯТ  к зачету И БУДЕТ ВОЗВРАЩЕН на доработку","")</f>
        <v>Не заполнены ВСЕ обязательные для заполнения ячейки . Красного слова ПРОВЕРЬТЕ быть не должно! Отчет НЕ МОЖЕТ БЫТЬ ПРИНЯТ  к зачету И БУДЕТ ВОЗВРАЩЕН на доработку</v>
      </c>
      <c r="B41" s="45"/>
      <c r="C41" s="45"/>
      <c r="D41" s="45"/>
      <c r="E41" s="45"/>
      <c r="F41" s="45"/>
      <c r="G41" s="45"/>
      <c r="H41" s="45"/>
      <c r="I41" s="45"/>
      <c r="J41" s="4"/>
    </row>
    <row r="42" spans="1:16" ht="13.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"/>
    </row>
    <row r="43" spans="1:16" x14ac:dyDescent="0.25">
      <c r="A43"/>
      <c r="B43" s="7"/>
      <c r="C43" s="6"/>
      <c r="D43" s="5"/>
      <c r="E43" s="5"/>
      <c r="F43" s="5"/>
      <c r="G43" s="5"/>
      <c r="H43" s="5"/>
      <c r="I43" s="5"/>
    </row>
    <row r="44" spans="1:16" x14ac:dyDescent="0.25">
      <c r="J44" s="4"/>
    </row>
  </sheetData>
  <sheetProtection password="CC49" sheet="1" objects="1" scenarios="1" selectLockedCells="1"/>
  <mergeCells count="20">
    <mergeCell ref="A41:I42"/>
    <mergeCell ref="A11:I11"/>
    <mergeCell ref="A21:I21"/>
    <mergeCell ref="A34:B34"/>
    <mergeCell ref="C35:I35"/>
    <mergeCell ref="A39:I40"/>
    <mergeCell ref="A35:A36"/>
    <mergeCell ref="A4:A5"/>
    <mergeCell ref="B4:I5"/>
    <mergeCell ref="A1:I1"/>
    <mergeCell ref="A2:I2"/>
    <mergeCell ref="A7:A9"/>
    <mergeCell ref="B7:B9"/>
    <mergeCell ref="C7:C9"/>
    <mergeCell ref="D7:I7"/>
    <mergeCell ref="D8:E8"/>
    <mergeCell ref="F8:F9"/>
    <mergeCell ref="G8:G9"/>
    <mergeCell ref="H8:H9"/>
    <mergeCell ref="I8:I9"/>
  </mergeCells>
  <dataValidations count="1">
    <dataValidation type="whole" operator="greaterThanOrEqual" allowBlank="1" showErrorMessage="1" errorTitle="ошибка ввода!" error="допускается ввод только цифровых значений!!" sqref="D12:I17 D22:I27">
      <formula1>0</formula1>
    </dataValidation>
  </dataValidations>
  <pageMargins left="0.39370078740157483" right="0.39370078740157483" top="0.59055118110236227" bottom="0.59055118110236227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КДКО</vt:lpstr>
      <vt:lpstr>Лист1</vt:lpstr>
      <vt:lpstr>КДКО!Заголовки_для_печати</vt:lpstr>
      <vt:lpstr>КДКО!Область_печати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zhilina</dc:creator>
  <cp:lastModifiedBy>user23</cp:lastModifiedBy>
  <cp:lastPrinted>2025-01-14T08:22:43Z</cp:lastPrinted>
  <dcterms:created xsi:type="dcterms:W3CDTF">2011-11-21T08:37:14Z</dcterms:created>
  <dcterms:modified xsi:type="dcterms:W3CDTF">2025-01-14T08:22:46Z</dcterms:modified>
</cp:coreProperties>
</file>